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Sheet1!$A$1:$L$22</definedName>
  </definedNames>
  <calcPr calcId="145621"/>
</workbook>
</file>

<file path=xl/calcChain.xml><?xml version="1.0" encoding="utf-8"?>
<calcChain xmlns="http://schemas.openxmlformats.org/spreadsheetml/2006/main">
  <c r="B9" i="1" l="1"/>
  <c r="D9" i="1" s="1"/>
  <c r="B13" i="1"/>
  <c r="E13" i="1"/>
  <c r="E9" i="1"/>
  <c r="D19" i="1"/>
  <c r="D15" i="1"/>
  <c r="D13" i="1"/>
  <c r="D12" i="1"/>
  <c r="D11" i="1"/>
  <c r="D8" i="1"/>
  <c r="D7" i="1"/>
  <c r="F7" i="1" s="1"/>
  <c r="D5" i="1"/>
  <c r="F13" i="1" l="1"/>
  <c r="F12" i="1"/>
  <c r="F19" i="1"/>
  <c r="F15" i="1"/>
  <c r="F11" i="1"/>
  <c r="F9" i="1"/>
  <c r="F8" i="1"/>
  <c r="F5" i="1"/>
  <c r="D3" i="1"/>
  <c r="F3" i="1" s="1"/>
</calcChain>
</file>

<file path=xl/sharedStrings.xml><?xml version="1.0" encoding="utf-8"?>
<sst xmlns="http://schemas.openxmlformats.org/spreadsheetml/2006/main" count="68" uniqueCount="27">
  <si>
    <t>Country Name</t>
  </si>
  <si>
    <t>Capital City</t>
  </si>
  <si>
    <t>Population</t>
  </si>
  <si>
    <t>FF Needed Annually (Million MT)</t>
  </si>
  <si>
    <t>Bread Source</t>
  </si>
  <si>
    <t>High</t>
  </si>
  <si>
    <t>Medium</t>
  </si>
  <si>
    <t>Low</t>
  </si>
  <si>
    <t>Market</t>
  </si>
  <si>
    <t>Homemade</t>
  </si>
  <si>
    <t>Yes</t>
  </si>
  <si>
    <t>FF Marketed Annually (Million MT)</t>
  </si>
  <si>
    <t>Expected Population Coverage of FF        (%)</t>
  </si>
  <si>
    <t>Province 1</t>
  </si>
  <si>
    <t>Province 2</t>
  </si>
  <si>
    <t>Province 3</t>
  </si>
  <si>
    <t>Province 4</t>
  </si>
  <si>
    <t>Rural Areas</t>
  </si>
  <si>
    <t>No</t>
  </si>
  <si>
    <t>Low Coverage</t>
  </si>
  <si>
    <t>Prevalence of Iron Deficiency in WCBA*            (%)</t>
  </si>
  <si>
    <t>Socio-Economic Level**                     (Low, Same, High)</t>
  </si>
  <si>
    <t>Seasonal Malaria Incidence in WCBA*</t>
  </si>
  <si>
    <t>Other Relevant Factor</t>
  </si>
  <si>
    <t>Urban Areas</t>
  </si>
  <si>
    <r>
      <t xml:space="preserve">Per Capita </t>
    </r>
    <r>
      <rPr>
        <b/>
        <i/>
        <sz val="10"/>
        <color rgb="FFFF0000"/>
        <rFont val="Calibri"/>
        <family val="2"/>
        <scheme val="minor"/>
      </rPr>
      <t>Fortifiable</t>
    </r>
    <r>
      <rPr>
        <b/>
        <sz val="10"/>
        <color theme="1"/>
        <rFont val="Calibri"/>
        <family val="2"/>
        <scheme val="minor"/>
      </rPr>
      <t xml:space="preserve"> Flour Intake (g/Day)</t>
    </r>
  </si>
  <si>
    <t>Establish Sentinel Sites Within Sub-Area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</si>
</sst>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3" fontId="1" fillId="0" borderId="8" xfId="0" applyNumberFormat="1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5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95" zoomScaleNormal="95" workbookViewId="0">
      <selection activeCell="Q12" sqref="Q12"/>
    </sheetView>
  </sheetViews>
  <sheetFormatPr defaultRowHeight="12.75" x14ac:dyDescent="0.2"/>
  <cols>
    <col min="1" max="1" width="13.140625" style="23" bestFit="1" customWidth="1"/>
    <col min="2" max="2" width="10.42578125" style="21" bestFit="1" customWidth="1"/>
    <col min="3" max="3" width="11.42578125" style="21" bestFit="1" customWidth="1"/>
    <col min="4" max="4" width="10.28515625" style="21" bestFit="1" customWidth="1"/>
    <col min="5" max="5" width="10.85546875" style="21" bestFit="1" customWidth="1"/>
    <col min="6" max="6" width="9.5703125" style="21" customWidth="1"/>
    <col min="7" max="7" width="11.5703125" style="21" bestFit="1" customWidth="1"/>
    <col min="8" max="8" width="12.85546875" style="21" customWidth="1"/>
    <col min="9" max="9" width="11.28515625" style="21" bestFit="1" customWidth="1"/>
    <col min="10" max="10" width="8.28515625" style="21" bestFit="1" customWidth="1"/>
    <col min="11" max="11" width="10.28515625" style="21" customWidth="1"/>
    <col min="12" max="12" width="9.42578125" style="21" customWidth="1"/>
    <col min="13" max="14" width="13.85546875" style="21" customWidth="1"/>
    <col min="15" max="16384" width="9.140625" style="22"/>
  </cols>
  <sheetData>
    <row r="1" spans="1:14" s="4" customFormat="1" ht="63.75" x14ac:dyDescent="0.2">
      <c r="A1" s="1"/>
      <c r="B1" s="2" t="s">
        <v>2</v>
      </c>
      <c r="C1" s="3" t="s">
        <v>25</v>
      </c>
      <c r="D1" s="3" t="s">
        <v>3</v>
      </c>
      <c r="E1" s="3" t="s">
        <v>11</v>
      </c>
      <c r="F1" s="3" t="s">
        <v>12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4</v>
      </c>
      <c r="L1" s="3" t="s">
        <v>26</v>
      </c>
      <c r="M1" s="3"/>
      <c r="N1" s="3"/>
    </row>
    <row r="2" spans="1:14" s="5" customFormat="1" x14ac:dyDescent="0.2"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8"/>
    </row>
    <row r="3" spans="1:14" s="5" customFormat="1" x14ac:dyDescent="0.2">
      <c r="A3" s="9" t="s">
        <v>0</v>
      </c>
      <c r="B3" s="10">
        <v>36000000</v>
      </c>
      <c r="C3" s="6">
        <v>200</v>
      </c>
      <c r="D3" s="11">
        <f>((B3*C3)/1000000)*365</f>
        <v>2628000</v>
      </c>
      <c r="E3" s="10">
        <v>1300000</v>
      </c>
      <c r="F3" s="11">
        <f>(E3/D3)*100</f>
        <v>49.467275494672755</v>
      </c>
      <c r="G3" s="12">
        <v>50</v>
      </c>
      <c r="H3" s="13"/>
      <c r="I3" s="6"/>
      <c r="J3" s="6"/>
      <c r="K3" s="6"/>
      <c r="L3" s="6"/>
      <c r="M3" s="6"/>
      <c r="N3" s="8"/>
    </row>
    <row r="4" spans="1:14" s="14" customForma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5"/>
    </row>
    <row r="5" spans="1:14" s="5" customFormat="1" x14ac:dyDescent="0.2">
      <c r="A5" s="28" t="s">
        <v>1</v>
      </c>
      <c r="B5" s="10">
        <v>10000000</v>
      </c>
      <c r="C5" s="32"/>
      <c r="D5" s="11">
        <f>((B5*C3)/1000000)*365</f>
        <v>730000</v>
      </c>
      <c r="E5" s="10">
        <v>600000</v>
      </c>
      <c r="F5" s="11">
        <f>(E5/D5)*100</f>
        <v>82.191780821917803</v>
      </c>
      <c r="G5" s="6">
        <v>40</v>
      </c>
      <c r="H5" s="6" t="s">
        <v>5</v>
      </c>
      <c r="I5" s="6" t="s">
        <v>7</v>
      </c>
      <c r="J5" s="6"/>
      <c r="K5" s="6" t="s">
        <v>8</v>
      </c>
      <c r="L5" s="25" t="s">
        <v>10</v>
      </c>
      <c r="M5" s="6"/>
      <c r="N5" s="8"/>
    </row>
    <row r="6" spans="1:14" s="14" customForma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5"/>
    </row>
    <row r="7" spans="1:14" s="5" customFormat="1" x14ac:dyDescent="0.2">
      <c r="A7" s="28" t="s">
        <v>13</v>
      </c>
      <c r="B7" s="10">
        <v>6000000</v>
      </c>
      <c r="C7" s="32"/>
      <c r="D7" s="11">
        <f>((B7*C3)/1000000)*365</f>
        <v>438000</v>
      </c>
      <c r="E7" s="10">
        <v>350000</v>
      </c>
      <c r="F7" s="11">
        <f t="shared" ref="F7:F19" si="0">(E7/D7)*100</f>
        <v>79.908675799086765</v>
      </c>
      <c r="G7" s="6">
        <v>42</v>
      </c>
      <c r="H7" s="10" t="s">
        <v>6</v>
      </c>
      <c r="I7" s="26" t="s">
        <v>7</v>
      </c>
      <c r="J7" s="34"/>
      <c r="K7" s="6" t="s">
        <v>8</v>
      </c>
      <c r="L7" s="26"/>
      <c r="M7" s="6"/>
      <c r="N7" s="8"/>
    </row>
    <row r="8" spans="1:14" s="5" customFormat="1" x14ac:dyDescent="0.2">
      <c r="A8" s="16" t="s">
        <v>24</v>
      </c>
      <c r="B8" s="10">
        <v>2000000</v>
      </c>
      <c r="C8" s="32"/>
      <c r="D8" s="11">
        <f>((B8*C3)/1000000)*365</f>
        <v>146000</v>
      </c>
      <c r="E8" s="10">
        <v>115000</v>
      </c>
      <c r="F8" s="11">
        <f t="shared" si="0"/>
        <v>78.767123287671239</v>
      </c>
      <c r="G8" s="17"/>
      <c r="H8" s="6" t="s">
        <v>5</v>
      </c>
      <c r="I8" s="6" t="s">
        <v>7</v>
      </c>
      <c r="J8" s="6"/>
      <c r="K8" s="6" t="s">
        <v>8</v>
      </c>
      <c r="L8" s="27" t="s">
        <v>18</v>
      </c>
      <c r="M8" s="6"/>
      <c r="N8" s="8"/>
    </row>
    <row r="9" spans="1:14" s="5" customFormat="1" x14ac:dyDescent="0.2">
      <c r="A9" s="16" t="s">
        <v>17</v>
      </c>
      <c r="B9" s="31">
        <f>B7-B8</f>
        <v>4000000</v>
      </c>
      <c r="C9" s="32"/>
      <c r="D9" s="11">
        <f>((B9*C3)/1000000)*365</f>
        <v>292000</v>
      </c>
      <c r="E9" s="10">
        <f>E7-E8</f>
        <v>235000</v>
      </c>
      <c r="F9" s="11">
        <f t="shared" si="0"/>
        <v>80.479452054794521</v>
      </c>
      <c r="G9" s="17"/>
      <c r="H9" s="6" t="s">
        <v>7</v>
      </c>
      <c r="I9" s="6" t="s">
        <v>7</v>
      </c>
      <c r="J9" s="6"/>
      <c r="K9" s="6" t="s">
        <v>8</v>
      </c>
      <c r="L9" s="27" t="s">
        <v>18</v>
      </c>
      <c r="M9" s="6"/>
      <c r="N9" s="8"/>
    </row>
    <row r="10" spans="1:14" s="14" customForma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s="5" customFormat="1" ht="12.75" customHeight="1" x14ac:dyDescent="0.2">
      <c r="A11" s="9" t="s">
        <v>14</v>
      </c>
      <c r="B11" s="10">
        <v>4000000</v>
      </c>
      <c r="C11" s="32"/>
      <c r="D11" s="11">
        <f>((B11*C3)/1000000)*365</f>
        <v>292000</v>
      </c>
      <c r="E11" s="10">
        <v>240000</v>
      </c>
      <c r="F11" s="11">
        <f t="shared" si="0"/>
        <v>82.191780821917803</v>
      </c>
      <c r="G11" s="6">
        <v>52</v>
      </c>
      <c r="H11" s="6" t="s">
        <v>6</v>
      </c>
      <c r="I11" s="26" t="s">
        <v>6</v>
      </c>
      <c r="J11" s="34"/>
      <c r="K11" s="26"/>
      <c r="L11" s="24"/>
      <c r="M11" s="6"/>
      <c r="N11" s="8"/>
    </row>
    <row r="12" spans="1:14" s="5" customFormat="1" x14ac:dyDescent="0.2">
      <c r="A12" s="16" t="s">
        <v>24</v>
      </c>
      <c r="B12" s="10">
        <v>1500000</v>
      </c>
      <c r="C12" s="32"/>
      <c r="D12" s="11">
        <f>((B12*C3)/1000000)*365</f>
        <v>109500</v>
      </c>
      <c r="E12" s="10">
        <v>90000</v>
      </c>
      <c r="F12" s="11">
        <f t="shared" si="0"/>
        <v>82.191780821917803</v>
      </c>
      <c r="G12" s="17"/>
      <c r="H12" s="6" t="s">
        <v>6</v>
      </c>
      <c r="I12" s="6" t="s">
        <v>7</v>
      </c>
      <c r="J12" s="6"/>
      <c r="K12" s="6" t="s">
        <v>8</v>
      </c>
      <c r="L12" s="25" t="s">
        <v>10</v>
      </c>
      <c r="M12" s="6"/>
      <c r="N12" s="8"/>
    </row>
    <row r="13" spans="1:14" s="5" customFormat="1" x14ac:dyDescent="0.2">
      <c r="A13" s="16" t="s">
        <v>17</v>
      </c>
      <c r="B13" s="31">
        <f>B11-B12</f>
        <v>2500000</v>
      </c>
      <c r="C13" s="32"/>
      <c r="D13" s="11">
        <f>((B13*C3)/1000000)*365</f>
        <v>182500</v>
      </c>
      <c r="E13" s="10">
        <f>E11-E12</f>
        <v>150000</v>
      </c>
      <c r="F13" s="11">
        <f t="shared" si="0"/>
        <v>82.191780821917803</v>
      </c>
      <c r="G13" s="17"/>
      <c r="H13" s="6" t="s">
        <v>7</v>
      </c>
      <c r="I13" s="6" t="s">
        <v>6</v>
      </c>
      <c r="J13" s="6"/>
      <c r="K13" s="6" t="s">
        <v>9</v>
      </c>
      <c r="L13" s="25" t="s">
        <v>10</v>
      </c>
      <c r="M13" s="6"/>
      <c r="N13" s="8"/>
    </row>
    <row r="14" spans="1:14" s="14" customForma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</row>
    <row r="15" spans="1:14" s="5" customFormat="1" ht="12.75" customHeight="1" x14ac:dyDescent="0.2">
      <c r="A15" s="9" t="s">
        <v>15</v>
      </c>
      <c r="B15" s="10">
        <v>3500000</v>
      </c>
      <c r="C15" s="32"/>
      <c r="D15" s="11">
        <f>((B15*C3)/1000000)*365</f>
        <v>255500</v>
      </c>
      <c r="E15" s="10">
        <v>70000</v>
      </c>
      <c r="F15" s="11">
        <f t="shared" si="0"/>
        <v>27.397260273972602</v>
      </c>
      <c r="G15" s="6">
        <v>59</v>
      </c>
      <c r="H15" s="6" t="s">
        <v>7</v>
      </c>
      <c r="I15" s="26" t="s">
        <v>7</v>
      </c>
      <c r="J15" s="34"/>
      <c r="K15" s="26"/>
      <c r="L15" s="35" t="s">
        <v>19</v>
      </c>
      <c r="M15" s="6"/>
      <c r="N15" s="8"/>
    </row>
    <row r="16" spans="1:14" s="5" customFormat="1" x14ac:dyDescent="0.2">
      <c r="A16" s="16" t="s">
        <v>24</v>
      </c>
      <c r="B16" s="17"/>
      <c r="C16" s="32"/>
      <c r="D16" s="30"/>
      <c r="E16" s="17"/>
      <c r="F16" s="17"/>
      <c r="G16" s="17"/>
      <c r="H16" s="6" t="s">
        <v>6</v>
      </c>
      <c r="I16" s="6" t="s">
        <v>7</v>
      </c>
      <c r="J16" s="6"/>
      <c r="K16" s="6" t="s">
        <v>8</v>
      </c>
      <c r="L16" s="36"/>
      <c r="M16" s="6"/>
      <c r="N16" s="8"/>
    </row>
    <row r="17" spans="1:14" s="5" customFormat="1" x14ac:dyDescent="0.2">
      <c r="A17" s="16" t="s">
        <v>17</v>
      </c>
      <c r="B17" s="17"/>
      <c r="C17" s="32"/>
      <c r="D17" s="17"/>
      <c r="E17" s="17"/>
      <c r="F17" s="17"/>
      <c r="G17" s="17"/>
      <c r="H17" s="6" t="s">
        <v>7</v>
      </c>
      <c r="I17" s="6" t="s">
        <v>7</v>
      </c>
      <c r="J17" s="6"/>
      <c r="K17" s="6" t="s">
        <v>9</v>
      </c>
      <c r="L17" s="37"/>
      <c r="M17" s="6"/>
      <c r="N17" s="8"/>
    </row>
    <row r="18" spans="1:14" s="14" customForma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1:14" s="5" customFormat="1" x14ac:dyDescent="0.2">
      <c r="A19" s="9" t="s">
        <v>16</v>
      </c>
      <c r="B19" s="10">
        <v>2500000</v>
      </c>
      <c r="C19" s="32"/>
      <c r="D19" s="11">
        <f>((B19*C3)/1000000)*365</f>
        <v>182500</v>
      </c>
      <c r="E19" s="10">
        <v>40000</v>
      </c>
      <c r="F19" s="11">
        <f t="shared" si="0"/>
        <v>21.917808219178081</v>
      </c>
      <c r="G19" s="6">
        <v>61</v>
      </c>
      <c r="H19" s="6" t="s">
        <v>7</v>
      </c>
      <c r="I19" s="26" t="s">
        <v>6</v>
      </c>
      <c r="J19" s="34"/>
      <c r="K19" s="26"/>
      <c r="L19" s="35" t="s">
        <v>19</v>
      </c>
      <c r="M19" s="6"/>
      <c r="N19" s="8"/>
    </row>
    <row r="20" spans="1:14" s="20" customFormat="1" x14ac:dyDescent="0.2">
      <c r="A20" s="16" t="s">
        <v>24</v>
      </c>
      <c r="B20" s="17"/>
      <c r="C20" s="32"/>
      <c r="D20" s="17"/>
      <c r="E20" s="17"/>
      <c r="F20" s="17"/>
      <c r="G20" s="17"/>
      <c r="H20" s="6" t="s">
        <v>6</v>
      </c>
      <c r="I20" s="6" t="s">
        <v>6</v>
      </c>
      <c r="J20" s="6"/>
      <c r="K20" s="6" t="s">
        <v>8</v>
      </c>
      <c r="L20" s="36"/>
      <c r="M20" s="18"/>
      <c r="N20" s="19"/>
    </row>
    <row r="21" spans="1:14" x14ac:dyDescent="0.2">
      <c r="A21" s="16" t="s">
        <v>17</v>
      </c>
      <c r="B21" s="17"/>
      <c r="C21" s="33"/>
      <c r="D21" s="17"/>
      <c r="E21" s="17"/>
      <c r="F21" s="17"/>
      <c r="G21" s="17"/>
      <c r="H21" s="6" t="s">
        <v>7</v>
      </c>
      <c r="I21" s="6" t="s">
        <v>5</v>
      </c>
      <c r="J21" s="6"/>
      <c r="K21" s="6" t="s">
        <v>9</v>
      </c>
      <c r="L21" s="37"/>
    </row>
    <row r="22" spans="1:14" x14ac:dyDescent="0.2">
      <c r="B22" s="29"/>
      <c r="D22" s="29"/>
      <c r="E22" s="29"/>
    </row>
    <row r="23" spans="1:14" x14ac:dyDescent="0.2">
      <c r="G23" s="29"/>
      <c r="H23" s="29"/>
    </row>
  </sheetData>
  <mergeCells count="2">
    <mergeCell ref="L19:L21"/>
    <mergeCell ref="L15:L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Ibrahim</cp:lastModifiedBy>
  <dcterms:created xsi:type="dcterms:W3CDTF">2013-01-26T01:22:39Z</dcterms:created>
  <dcterms:modified xsi:type="dcterms:W3CDTF">2013-04-19T23:57:49Z</dcterms:modified>
</cp:coreProperties>
</file>